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<sst xmlns="http://schemas.openxmlformats.org/spreadsheetml/2006/main" count="166" uniqueCount="124">
  <si>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</si>
  <si>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</si>
  <si>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</si>
  <si>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</si>
  <si>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</si>
  <si>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</si>
  <si>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</si>
  <si>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</si>
  <si>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</si>
  <si>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</si>
  <si>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</si>
  <si>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</si>
  <si>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</si>
  <si>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</si>
  <si>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</si>
  <si>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</si>
  <si>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</si>
  <si>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</si>
  <si>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</si>
  <si>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</si>
  <si>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</si>
  <si>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</si>
  <si>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</si>
  <si>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</si>
  <si>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</si>
  <si>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</si>
  <si>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</si>
  <si>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</si>
  <si>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</si>
  <si>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</si>
  <si>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</si>
  <si>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</si>
  <si>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</si>
  <si>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</si>
  <si>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</si>
  <si>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</si>
  <si>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</si>
  <si>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</si>
  <si>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</si>
  <si>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</si>
  <si>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</si>
  <si>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</si>
  <si>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</si>
  <si>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</si>
  <si>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</si>
  <si>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</si>
  <si>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</si>
  <si>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</si>
  <si>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</si>
  <si>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</si>
  <si>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</si>
  <si>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</si>
  <si>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</si>
  <si>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</si>
  <si>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</si>
  <si>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</si>
  <si>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</si>
  <si>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</si>
  <si>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</si>
  <si>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</si>
  <si>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</si>
  <si>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</si>
  <si>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</si>
  <si>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</si>
  <si>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</si>
  <si>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</si>
  <si>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</si>
  <si>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</si>
  <si>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</si>
  <si>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</si>
  <si>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</si>
  <si>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</si>
  <si>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</si>
  <si>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</si>
  <si>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</si>
  <si>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</si>
  <si>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</si>
  <si>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</si>
  <si>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</si>
  <si>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</si>
  <si>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</si>
  <si>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</si>
  <si>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</si>
  <si>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</si>
  <si>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</si>
  <si>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</si>
  <si>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</si>
  <si>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</si>
  <si>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</si>
  <si>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</si>
  <si>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</si>
  <si>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</si>
  <si>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</si>
  <si>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</si>
  <si>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</si>
  <si>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</si>
  <si>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</si>
  <si>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</si>
  <si>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</si>
  <si>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</si>
  <si>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</si>
  <si>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</si>
  <si>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</si>
  <si>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</si>
  <si>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</si>
  <si>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</si>
  <si>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</si>
  <si>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</si>
  <si>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</si>
  <si>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</si>
  <si>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</si>
  <si>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</si>
  <si>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</si>
  <si>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</si>
  <si>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</si>
  <si>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</si>
  <si>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</si>
  <si>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</si>
  <si>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</si>
  <si>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</si>
  <si>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С.А. Гальонкін</t>
  </si>
  <si>
    <t>О.В. Кристал</t>
  </si>
  <si>
    <t>inbox@pla.court.gov.ua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</si>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</sst>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&amp;L8A2D6044&amp;C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575</v>
      </c>
      <c r="F5" s="74">
        <v>232</v>
      </c>
      <c r="G5" s="74">
        <v>219</v>
      </c>
      <c r="H5" s="86" t="s">
        <v>33</v>
      </c>
      <c r="I5" s="74">
        <v>356</v>
      </c>
      <c r="J5" s="74">
        <v>151</v>
      </c>
      <c r="K5" s="83">
        <f>E5-F5</f>
        <v>343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261</v>
      </c>
      <c r="F6" s="74">
        <v>182</v>
      </c>
      <c r="G6" s="74">
        <v>174</v>
      </c>
      <c r="H6" s="74">
        <v>28</v>
      </c>
      <c r="I6" s="74">
        <v>87</v>
      </c>
      <c r="J6" s="74">
        <v>15</v>
      </c>
      <c r="K6" s="83">
        <f>E6-F6</f>
        <v>79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596</v>
      </c>
      <c r="F7" s="74">
        <v>540</v>
      </c>
      <c r="G7" s="74">
        <v>488</v>
      </c>
      <c r="H7" s="74">
        <v>136</v>
      </c>
      <c r="I7" s="74">
        <v>108</v>
      </c>
      <c r="J7" s="74"/>
      <c r="K7" s="83">
        <f>E7-F7</f>
        <v>56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8</v>
      </c>
      <c r="F8" s="74">
        <v>6</v>
      </c>
      <c r="G8" s="74">
        <v>3</v>
      </c>
      <c r="H8" s="74"/>
      <c r="I8" s="74">
        <v>5</v>
      </c>
      <c r="J8" s="74">
        <v>1</v>
      </c>
      <c r="K8" s="83">
        <f>E8-F8</f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569</v>
      </c>
      <c r="F9" s="74">
        <v>569</v>
      </c>
      <c r="G9" s="74">
        <v>561</v>
      </c>
      <c r="H9" s="74">
        <v>487</v>
      </c>
      <c r="I9" s="74">
        <v>8</v>
      </c>
      <c r="J9" s="74"/>
      <c r="K9" s="83">
        <f>E9-F9</f>
        <v>0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2579</v>
      </c>
      <c r="F10" s="74">
        <v>2579</v>
      </c>
      <c r="G10" s="74">
        <v>2579</v>
      </c>
      <c r="H10" s="74">
        <v>2226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4588</v>
      </c>
      <c r="F14" s="75">
        <f>SUM(F5:F13)</f>
        <v>4108</v>
      </c>
      <c r="G14" s="75">
        <f>SUM(G5:G13)</f>
        <v>4024</v>
      </c>
      <c r="H14" s="75">
        <f>SUM(H5:H13)</f>
        <v>2877</v>
      </c>
      <c r="I14" s="75">
        <f>SUM(I5:I13)</f>
        <v>564</v>
      </c>
      <c r="J14" s="75">
        <f>SUM(J5:J13)</f>
        <v>167</v>
      </c>
      <c r="K14" s="83">
        <f>E14-F14</f>
        <v>480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>
        <v>5</v>
      </c>
      <c r="F15" s="87">
        <v>2</v>
      </c>
      <c r="G15" s="87">
        <v>5</v>
      </c>
      <c r="H15" s="87">
        <v>1</v>
      </c>
      <c r="I15" s="87"/>
      <c r="J15" s="87"/>
      <c r="K15" s="83">
        <f>E15-F15</f>
        <v>3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>
        <v>4</v>
      </c>
      <c r="F18" s="87">
        <v>2</v>
      </c>
      <c r="G18" s="87">
        <v>4</v>
      </c>
      <c r="H18" s="87">
        <v>3</v>
      </c>
      <c r="I18" s="87"/>
      <c r="J18" s="87"/>
      <c r="K18" s="83">
        <f>E18-F18</f>
        <v>2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1140</v>
      </c>
      <c r="F19" s="76">
        <v>893</v>
      </c>
      <c r="G19" s="76">
        <v>816</v>
      </c>
      <c r="H19" s="76">
        <v>294</v>
      </c>
      <c r="I19" s="76">
        <v>324</v>
      </c>
      <c r="J19" s="76">
        <v>2</v>
      </c>
      <c r="K19" s="83">
        <f>E19-F19</f>
        <v>247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675</v>
      </c>
      <c r="F20" s="76">
        <v>515</v>
      </c>
      <c r="G20" s="76">
        <v>491</v>
      </c>
      <c r="H20" s="76">
        <v>138</v>
      </c>
      <c r="I20" s="76">
        <v>184</v>
      </c>
      <c r="J20" s="76">
        <v>11</v>
      </c>
      <c r="K20" s="83">
        <f>E20-F20</f>
        <v>160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8</v>
      </c>
      <c r="F22" s="76">
        <v>4</v>
      </c>
      <c r="G22" s="76">
        <v>7</v>
      </c>
      <c r="H22" s="76">
        <v>1</v>
      </c>
      <c r="I22" s="76">
        <v>1</v>
      </c>
      <c r="J22" s="74"/>
      <c r="K22" s="83">
        <f>E22-F22</f>
        <v>4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13</v>
      </c>
      <c r="F24" s="82">
        <v>13</v>
      </c>
      <c r="G24" s="82">
        <v>13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8</v>
      </c>
      <c r="F25" s="76">
        <v>8</v>
      </c>
      <c r="G25" s="76">
        <v>8</v>
      </c>
      <c r="H25" s="76">
        <v>7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1853</v>
      </c>
      <c r="F26" s="77">
        <f>SUM(F15:F25)</f>
        <v>1437</v>
      </c>
      <c r="G26" s="77">
        <f>SUM(G15:G25)</f>
        <v>1344</v>
      </c>
      <c r="H26" s="77">
        <f>SUM(H15:H25)</f>
        <v>444</v>
      </c>
      <c r="I26" s="77">
        <f>SUM(I15:I25)</f>
        <v>509</v>
      </c>
      <c r="J26" s="77">
        <f>SUM(J15:J25)</f>
        <v>13</v>
      </c>
      <c r="K26" s="83">
        <f>E26-F26</f>
        <v>416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359</v>
      </c>
      <c r="F27" s="76">
        <v>246</v>
      </c>
      <c r="G27" s="76">
        <v>214</v>
      </c>
      <c r="H27" s="76">
        <v>66</v>
      </c>
      <c r="I27" s="76">
        <v>145</v>
      </c>
      <c r="J27" s="74">
        <v>5</v>
      </c>
      <c r="K27" s="83">
        <f>E27-F27</f>
        <v>113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12</v>
      </c>
      <c r="F28" s="80">
        <v>9</v>
      </c>
      <c r="G28" s="80">
        <v>7</v>
      </c>
      <c r="H28" s="81" t="s">
        <v>33</v>
      </c>
      <c r="I28" s="80">
        <v>5</v>
      </c>
      <c r="J28" s="74"/>
      <c r="K28" s="83">
        <f>E28-F28</f>
        <v>3</v>
      </c>
    </row>
    <row r="29" spans="1:11" ht="15.75" customHeight="1">
      <c r="A29" s="124" t="s">
        <v>108</v>
      </c>
      <c r="B29" s="125"/>
      <c r="C29" s="126"/>
      <c r="D29" s="35">
        <v>25</v>
      </c>
      <c r="E29" s="80">
        <v>5</v>
      </c>
      <c r="F29" s="80">
        <v>5</v>
      </c>
      <c r="G29" s="80">
        <v>4</v>
      </c>
      <c r="H29" s="81">
        <v>1</v>
      </c>
      <c r="I29" s="80">
        <v>1</v>
      </c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6805</v>
      </c>
      <c r="F31" s="78">
        <f>F14+F26+F27+F29+F30</f>
        <v>5796</v>
      </c>
      <c r="G31" s="78">
        <f>G14+G26+G27+G29+G30</f>
        <v>5586</v>
      </c>
      <c r="H31" s="78">
        <f>H14+H26+H27+H29</f>
        <v>3388</v>
      </c>
      <c r="I31" s="78">
        <f>I14+I26+I27+I29+I30</f>
        <v>1219</v>
      </c>
      <c r="J31" s="78">
        <f>J14+J26+J27+J29+J30</f>
        <v>185</v>
      </c>
      <c r="K31" s="83">
        <f>E31-F31</f>
        <v>1009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&amp;L8A2D6044&amp;CФорма № 2-азс, Підрозділ: Полтавський апеляційний суд,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133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104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262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38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28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139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21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3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2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76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157</v>
      </c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47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60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27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253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652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11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15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454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138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255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135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33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3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817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763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11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60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444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114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132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59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7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40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29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3864</v>
      </c>
      <c r="F47" s="84">
        <v>125</v>
      </c>
      <c r="G47" s="84">
        <v>35</v>
      </c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1194</v>
      </c>
      <c r="F48" s="84">
        <v>144</v>
      </c>
      <c r="G48" s="84">
        <v>6</v>
      </c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154</v>
      </c>
      <c r="F49" s="84">
        <v>59</v>
      </c>
      <c r="G49" s="84">
        <v>5</v>
      </c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&amp;L8A2D6044&amp;CФорма № 2-азс, Підрозділ: Полтавський апеляційний суд,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15.176374077112387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29.609929078014183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2.5540275049115913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3.4482758620689653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96.3768115942029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192.6206896551724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234.6551724137931</v>
      </c>
    </row>
    <row r="10" spans="1:4" ht="16.5" customHeight="1">
      <c r="A10" s="191" t="s">
        <v>29</v>
      </c>
      <c r="B10" s="193"/>
      <c r="C10" s="13">
        <v>8</v>
      </c>
      <c r="D10" s="85">
        <v>26</v>
      </c>
    </row>
    <row r="11" spans="1:4" ht="16.5" customHeight="1">
      <c r="A11" s="249" t="s">
        <v>42</v>
      </c>
      <c r="B11" s="249"/>
      <c r="C11" s="13">
        <v>9</v>
      </c>
      <c r="D11" s="85">
        <v>14</v>
      </c>
    </row>
    <row r="12" spans="1:4" ht="16.5" customHeight="1">
      <c r="A12" s="249" t="s">
        <v>43</v>
      </c>
      <c r="B12" s="249"/>
      <c r="C12" s="13">
        <v>10</v>
      </c>
      <c r="D12" s="85">
        <v>53</v>
      </c>
    </row>
    <row r="13" spans="1:4" ht="16.5" customHeight="1">
      <c r="A13" s="249" t="s">
        <v>45</v>
      </c>
      <c r="B13" s="249"/>
      <c r="C13" s="13">
        <v>11</v>
      </c>
      <c r="D13" s="85">
        <v>88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/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122</v>
      </c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&amp;L8A2D6044&amp;CФорма № 2-азс, Підрозділ: Полтавський апеляційний суд,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 Великодный</cp:lastModifiedBy>
  <cp:lastPrinted>2017-03-25T12:31:38Z</cp:lastPrinted>
  <dcterms:created xsi:type="dcterms:W3CDTF">2004-04-20T14:33:35Z</dcterms:created>
  <dcterms:modified xsi:type="dcterms:W3CDTF">2020-07-24T11:53:05Z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8A2D6044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3.24.4.2414</vt:lpwstr>
  </property>
</Properties>
</file>