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<sst xmlns="http://schemas.openxmlformats.org/spreadsheetml/2006/main" count="166" uniqueCount="124">
  <si>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</si>
  <si>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</si>
  <si>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</si>
  <si>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</si>
  <si>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</si>
  <si>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</si>
  <si>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</si>
  <si>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</si>
  <si>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</si>
  <si>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</si>
  <si>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</si>
  <si>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</si>
  <si>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</si>
  <si>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</si>
  <si>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</si>
  <si>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</si>
  <si>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</si>
  <si>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</si>
  <si>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</si>
  <si>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</si>
  <si>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</si>
  <si>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</si>
  <si>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</si>
  <si>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</si>
  <si>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</si>
  <si>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</si>
  <si>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</si>
  <si>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</si>
  <si>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</si>
  <si>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</si>
  <si>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</si>
  <si>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</si>
  <si>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</si>
  <si>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</si>
  <si>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</si>
  <si>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</si>
  <si>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</si>
  <si>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</si>
  <si>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</si>
  <si>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</si>
  <si>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</si>
  <si>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</si>
  <si>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</si>
  <si>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</si>
  <si>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</si>
  <si>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</si>
  <si>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</si>
  <si>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</si>
  <si>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</si>
  <si>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</si>
  <si>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</si>
  <si>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</si>
  <si>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</si>
  <si>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</si>
  <si>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</si>
  <si>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</si>
  <si>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</si>
  <si>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</si>
  <si>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</si>
  <si>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</si>
  <si>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</si>
  <si>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</si>
  <si>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</si>
  <si>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</si>
  <si>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</si>
  <si>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</si>
  <si>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</si>
  <si>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</si>
  <si>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</si>
  <si>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</si>
  <si>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</si>
  <si>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</si>
  <si>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</si>
  <si>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</si>
  <si>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</si>
  <si>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</si>
  <si>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</si>
  <si>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</si>
  <si>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</si>
  <si>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</si>
  <si>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</si>
  <si>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</si>
  <si>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</si>
  <si>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</si>
  <si>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</si>
  <si>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</si>
  <si>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</si>
  <si>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</si>
  <si>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</si>
  <si>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</si>
  <si>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</si>
  <si>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</si>
  <si>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</si>
  <si>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</si>
  <si>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</si>
  <si>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</si>
  <si>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</si>
  <si>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</si>
  <si>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</si>
  <si>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</si>
  <si>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</si>
  <si>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</si>
  <si>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</si>
  <si>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</si>
  <si>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</si>
  <si>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</si>
  <si>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</si>
  <si>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</si>
  <si>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</si>
  <si>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</si>
  <si>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</si>
  <si>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</si>
  <si>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</si>
  <si>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</si>
  <si>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за дев'ять місяців 2019 року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</si>
  <si>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</si>
  <si>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</si>
  <si>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</si>
  <si>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</si>
  <si>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</si>
  <si>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Ю.В. Дряниця</t>
  </si>
  <si>
    <t>О.В. Кристал</t>
  </si>
  <si>
    <t>inbox@pla.court.gov.ua</t>
  </si>
  <si>
    <t>4 жовтня 2019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</si>
</sst>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&amp;L77BC4159&amp;C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835</v>
      </c>
      <c r="F5" s="74">
        <v>450</v>
      </c>
      <c r="G5" s="74">
        <v>430</v>
      </c>
      <c r="H5" s="86" t="s">
        <v>33</v>
      </c>
      <c r="I5" s="74">
        <v>405</v>
      </c>
      <c r="J5" s="74"/>
      <c r="K5" s="83">
        <f>E5-F5</f>
        <v>385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337</v>
      </c>
      <c r="F6" s="74">
        <v>235</v>
      </c>
      <c r="G6" s="74">
        <v>222</v>
      </c>
      <c r="H6" s="74">
        <v>57</v>
      </c>
      <c r="I6" s="74">
        <v>115</v>
      </c>
      <c r="J6" s="74"/>
      <c r="K6" s="83">
        <f>E6-F6</f>
        <v>102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726</v>
      </c>
      <c r="F7" s="74">
        <v>666</v>
      </c>
      <c r="G7" s="74">
        <v>652</v>
      </c>
      <c r="H7" s="74">
        <v>173</v>
      </c>
      <c r="I7" s="74">
        <v>74</v>
      </c>
      <c r="J7" s="74"/>
      <c r="K7" s="83">
        <f>E7-F7</f>
        <v>60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4</v>
      </c>
      <c r="F8" s="74">
        <v>2</v>
      </c>
      <c r="G8" s="74">
        <v>2</v>
      </c>
      <c r="H8" s="74"/>
      <c r="I8" s="74">
        <v>2</v>
      </c>
      <c r="J8" s="74"/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1704</v>
      </c>
      <c r="F9" s="74">
        <v>1689</v>
      </c>
      <c r="G9" s="74">
        <v>1688</v>
      </c>
      <c r="H9" s="74">
        <v>1556</v>
      </c>
      <c r="I9" s="74">
        <v>16</v>
      </c>
      <c r="J9" s="74"/>
      <c r="K9" s="83">
        <f>E9-F9</f>
        <v>15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3364</v>
      </c>
      <c r="F10" s="74">
        <v>3364</v>
      </c>
      <c r="G10" s="74">
        <v>3364</v>
      </c>
      <c r="H10" s="74">
        <v>3012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6970</v>
      </c>
      <c r="F14" s="75">
        <f>SUM(F5:F13)</f>
        <v>6406</v>
      </c>
      <c r="G14" s="75">
        <f>SUM(G5:G13)</f>
        <v>6358</v>
      </c>
      <c r="H14" s="75">
        <f>SUM(H5:H13)</f>
        <v>4798</v>
      </c>
      <c r="I14" s="75">
        <f>SUM(I5:I13)</f>
        <v>612</v>
      </c>
      <c r="J14" s="75">
        <f>SUM(J5:J13)</f>
        <v>0</v>
      </c>
      <c r="K14" s="83">
        <f>E14-F14</f>
        <v>564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1</v>
      </c>
      <c r="F15" s="87">
        <v>1</v>
      </c>
      <c r="G15" s="87"/>
      <c r="H15" s="87"/>
      <c r="I15" s="87">
        <v>1</v>
      </c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10</v>
      </c>
      <c r="F18" s="87">
        <v>10</v>
      </c>
      <c r="G18" s="87">
        <v>8</v>
      </c>
      <c r="H18" s="87">
        <v>7</v>
      </c>
      <c r="I18" s="87">
        <v>2</v>
      </c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1600</v>
      </c>
      <c r="F19" s="76">
        <v>1328</v>
      </c>
      <c r="G19" s="76">
        <v>1292</v>
      </c>
      <c r="H19" s="76">
        <v>477</v>
      </c>
      <c r="I19" s="76">
        <v>308</v>
      </c>
      <c r="J19" s="76"/>
      <c r="K19" s="83">
        <f>E19-F19</f>
        <v>272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1312</v>
      </c>
      <c r="F20" s="76">
        <v>1167</v>
      </c>
      <c r="G20" s="76">
        <v>1087</v>
      </c>
      <c r="H20" s="76">
        <v>272</v>
      </c>
      <c r="I20" s="76">
        <v>225</v>
      </c>
      <c r="J20" s="76"/>
      <c r="K20" s="83">
        <f>E20-F20</f>
        <v>145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2</v>
      </c>
      <c r="F21" s="76">
        <v>2</v>
      </c>
      <c r="G21" s="76">
        <v>2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15</v>
      </c>
      <c r="F22" s="76">
        <v>13</v>
      </c>
      <c r="G22" s="76">
        <v>14</v>
      </c>
      <c r="H22" s="76">
        <v>2</v>
      </c>
      <c r="I22" s="76">
        <v>1</v>
      </c>
      <c r="J22" s="74"/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37</v>
      </c>
      <c r="F24" s="82">
        <v>37</v>
      </c>
      <c r="G24" s="82">
        <v>36</v>
      </c>
      <c r="H24" s="82">
        <v>2</v>
      </c>
      <c r="I24" s="82">
        <v>1</v>
      </c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6</v>
      </c>
      <c r="F25" s="76">
        <v>6</v>
      </c>
      <c r="G25" s="76">
        <v>6</v>
      </c>
      <c r="H25" s="76">
        <v>6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2983</v>
      </c>
      <c r="F26" s="77">
        <f>SUM(F15:F25)</f>
        <v>2564</v>
      </c>
      <c r="G26" s="77">
        <f>SUM(G15:G25)</f>
        <v>2445</v>
      </c>
      <c r="H26" s="77">
        <f>SUM(H15:H25)</f>
        <v>766</v>
      </c>
      <c r="I26" s="77">
        <f>SUM(I15:I25)</f>
        <v>538</v>
      </c>
      <c r="J26" s="77">
        <f>SUM(J15:J25)</f>
        <v>0</v>
      </c>
      <c r="K26" s="83">
        <f>E26-F26</f>
        <v>419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518</v>
      </c>
      <c r="F27" s="76">
        <v>348</v>
      </c>
      <c r="G27" s="76">
        <v>401</v>
      </c>
      <c r="H27" s="76">
        <v>111</v>
      </c>
      <c r="I27" s="76">
        <v>117</v>
      </c>
      <c r="J27" s="74"/>
      <c r="K27" s="83">
        <f>E27-F27</f>
        <v>170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44</v>
      </c>
      <c r="F28" s="80">
        <v>37</v>
      </c>
      <c r="G28" s="80">
        <v>38</v>
      </c>
      <c r="H28" s="81" t="s">
        <v>33</v>
      </c>
      <c r="I28" s="80">
        <v>6</v>
      </c>
      <c r="J28" s="74"/>
      <c r="K28" s="83">
        <f>E28-F28</f>
        <v>7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1</v>
      </c>
      <c r="F29" s="80">
        <v>1</v>
      </c>
      <c r="G29" s="80">
        <v>1</v>
      </c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10472</v>
      </c>
      <c r="F31" s="78">
        <f>F14+F26+F27+F29+F30</f>
        <v>9319</v>
      </c>
      <c r="G31" s="78">
        <f>G14+G26+G27+G29+G30</f>
        <v>9205</v>
      </c>
      <c r="H31" s="78">
        <f>H14+H26+H27+H29</f>
        <v>5675</v>
      </c>
      <c r="I31" s="78">
        <f>I14+I26+I27+I29+I30</f>
        <v>1267</v>
      </c>
      <c r="J31" s="78">
        <f>J14+J26+J27+J29+J30</f>
        <v>0</v>
      </c>
      <c r="K31" s="83">
        <f>E31-F31</f>
        <v>1153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37" r:id="rId1"/>
  <headerFooter>
    <oddFooter>&amp;L77BC4159&amp;CФорма № 2-азс, Підрозділ: Полтавський апеляційний суд,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277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119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328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55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56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176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69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17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233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57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70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12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294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1504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15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23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662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260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413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266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61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6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1558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1084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34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84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998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156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204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101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10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40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29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5986</v>
      </c>
      <c r="F47" s="84">
        <v>372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2199</v>
      </c>
      <c r="F48" s="84">
        <v>246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280</v>
      </c>
      <c r="F49" s="84">
        <v>122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&amp;L77BC4159&amp;CФорма № 2-азс, Підрозділ: Полтавський апеляційний суд,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98.77669277819508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317.41379310344826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361.1034482758621</v>
      </c>
    </row>
    <row r="10" spans="1:4" ht="16.5" customHeight="1">
      <c r="A10" s="191" t="s">
        <v>29</v>
      </c>
      <c r="B10" s="193"/>
      <c r="C10" s="13">
        <v>8</v>
      </c>
      <c r="D10" s="85">
        <v>25</v>
      </c>
    </row>
    <row r="11" spans="1:4" ht="16.5" customHeight="1">
      <c r="A11" s="249" t="s">
        <v>42</v>
      </c>
      <c r="B11" s="249"/>
      <c r="C11" s="13">
        <v>9</v>
      </c>
      <c r="D11" s="85">
        <v>14</v>
      </c>
    </row>
    <row r="12" spans="1:4" ht="16.5" customHeight="1">
      <c r="A12" s="249" t="s">
        <v>43</v>
      </c>
      <c r="B12" s="249"/>
      <c r="C12" s="13">
        <v>10</v>
      </c>
      <c r="D12" s="85">
        <v>48</v>
      </c>
    </row>
    <row r="13" spans="1:4" ht="16.5" customHeight="1">
      <c r="A13" s="249" t="s">
        <v>45</v>
      </c>
      <c r="B13" s="249"/>
      <c r="C13" s="13">
        <v>11</v>
      </c>
      <c r="D13" s="85">
        <v>70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/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122</v>
      </c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&amp;L77BC4159&amp;CФорма № 2-азс, Підрозділ: Полтавський апеляційний суд,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2017-03-25T12:31:38Z</cp:lastPrinted>
  <dcterms:created xsi:type="dcterms:W3CDTF">2004-04-20T14:33:35Z</dcterms:created>
  <dcterms:modified xsi:type="dcterms:W3CDTF">2019-11-13T06:23:30Z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77BC4159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