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N\Desktop\Звіти 2019 (для сайту)\"/>
    </mc:Choice>
  </mc:AlternateContent>
  <bookViews>
    <workbookView xWindow="1455" yWindow="105" windowWidth="8040" windowHeight="4875" tabRatio="832" activeTab="1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62913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F14" i="15"/>
  <c r="K14" i="15" s="1"/>
  <c r="G14" i="15"/>
  <c r="H14" i="15"/>
  <c r="I14" i="15"/>
  <c r="D4" i="22"/>
  <c r="J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G26" i="15"/>
  <c r="H26" i="15"/>
  <c r="H31" i="15" s="1"/>
  <c r="I26" i="15"/>
  <c r="D5" i="22" s="1"/>
  <c r="J26" i="15"/>
  <c r="K26" i="15"/>
  <c r="K27" i="15"/>
  <c r="K28" i="15"/>
  <c r="K30" i="15"/>
  <c r="J31" i="15"/>
  <c r="I31" i="15"/>
  <c r="D3" i="22" s="1"/>
  <c r="G31" i="15"/>
  <c r="D8" i="22"/>
  <c r="E31" i="15"/>
  <c r="D9" i="22"/>
  <c r="F31" i="15" l="1"/>
  <c r="D7" i="22" s="1"/>
  <c r="K31" i="15" l="1"/>
</calcChain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<sst xmlns="http://schemas.openxmlformats.org/spreadsheetml/2006/main" count="166" uniqueCount="124">
  <si>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</si>
  <si>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</si>
  <si>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</si>
  <si>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</si>
  <si>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</si>
  <si>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</si>
  <si>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</si>
  <si>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</si>
  <si>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</si>
  <si>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</si>
  <si>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</si>
  <si>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</si>
  <si>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</si>
  <si>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</si>
  <si>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</si>
  <si>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</si>
  <si>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</si>
  <si>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</si>
  <si>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</si>
  <si>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</si>
  <si>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</si>
  <si>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</si>
  <si>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</si>
  <si>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</si>
  <si>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</si>
  <si>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</si>
  <si>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</si>
  <si>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</si>
  <si>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</si>
  <si>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</si>
  <si>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</si>
  <si>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</si>
  <si>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</si>
  <si>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</si>
  <si>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</si>
  <si>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</si>
  <si>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</si>
  <si>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</si>
  <si>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</si>
  <si>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</si>
  <si>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</si>
  <si>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</si>
  <si>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</si>
  <si>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</si>
  <si>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</si>
  <si>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</si>
  <si>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</si>
  <si>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</si>
  <si>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</si>
  <si>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</si>
  <si>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</si>
  <si>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</si>
  <si>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</si>
  <si>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</si>
  <si>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</si>
  <si>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</si>
  <si>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</si>
  <si>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</si>
  <si>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</si>
  <si>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</si>
  <si>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</si>
  <si>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</si>
  <si>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</si>
  <si>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</si>
  <si>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</si>
  <si>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</si>
  <si>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</si>
  <si>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</si>
  <si>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</si>
  <si>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</si>
  <si>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</si>
  <si>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</si>
  <si>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</si>
  <si>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</si>
  <si>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</si>
  <si>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</si>
  <si>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</si>
  <si>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</si>
  <si>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</si>
  <si>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</si>
  <si>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</si>
  <si>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</si>
  <si>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</si>
  <si>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</si>
  <si>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</si>
  <si>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</si>
  <si>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</si>
  <si>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</si>
  <si>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</si>
  <si>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</si>
  <si>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</si>
  <si>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</si>
  <si>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</si>
  <si>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</si>
  <si>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</si>
  <si>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</si>
  <si>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</si>
  <si>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</si>
  <si>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</si>
  <si>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</si>
  <si>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</si>
  <si>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</si>
  <si>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</si>
  <si>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</si>
  <si>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</si>
  <si>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</si>
  <si>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</si>
  <si>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</si>
  <si>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</si>
  <si>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</si>
  <si>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</si>
  <si>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</si>
  <si>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</si>
  <si>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</si>
  <si>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2019 рік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</si>
  <si>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</si>
  <si>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</si>
  <si>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</si>
  <si>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</si>
  <si>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</si>
  <si>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</si>
  <si>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</si>
  <si>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</si>
  <si>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21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</si>
</sst>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8" zoomScale="115" zoomScaleNormal="115" zoomScaleSheetLayoutView="130" workbookViewId="0">
      <selection activeCell="B5" sqref="B5:H5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03" t="s">
        <v>49</v>
      </c>
      <c r="C3" s="103"/>
      <c r="D3" s="103"/>
      <c r="E3" s="103"/>
      <c r="F3" s="103"/>
      <c r="G3" s="103"/>
      <c r="H3" s="103"/>
    </row>
    <row r="4" spans="1:8" ht="14.25" customHeight="1" x14ac:dyDescent="0.25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B5" s="104" t="s">
        <v>114</v>
      </c>
      <c r="C5" s="104"/>
      <c r="D5" s="104"/>
      <c r="E5" s="104"/>
      <c r="F5" s="104"/>
      <c r="G5" s="104"/>
      <c r="H5" s="104"/>
    </row>
    <row r="6" spans="1:8" ht="18.95" customHeight="1" x14ac:dyDescent="0.3">
      <c r="B6" s="15"/>
      <c r="C6" s="104"/>
      <c r="D6" s="104"/>
      <c r="E6" s="104"/>
      <c r="F6" s="104"/>
      <c r="G6" s="104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05" t="s">
        <v>9</v>
      </c>
      <c r="C12" s="106"/>
      <c r="D12" s="107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16" t="s">
        <v>85</v>
      </c>
      <c r="C14" s="117"/>
      <c r="D14" s="118"/>
      <c r="E14" s="98" t="s">
        <v>48</v>
      </c>
      <c r="F14" s="23"/>
      <c r="G14" s="19"/>
    </row>
    <row r="15" spans="1:8" ht="12.75" customHeight="1" x14ac:dyDescent="0.2">
      <c r="A15" s="29"/>
      <c r="B15" s="116"/>
      <c r="C15" s="117"/>
      <c r="D15" s="118"/>
      <c r="E15" s="98"/>
      <c r="G15" s="20" t="s">
        <v>11</v>
      </c>
    </row>
    <row r="16" spans="1:8" ht="12.75" customHeight="1" x14ac:dyDescent="0.2">
      <c r="A16" s="29"/>
      <c r="B16" s="116"/>
      <c r="C16" s="117"/>
      <c r="D16" s="118"/>
      <c r="E16" s="98"/>
      <c r="F16" s="99" t="s">
        <v>12</v>
      </c>
      <c r="G16" s="99"/>
      <c r="H16" s="99"/>
    </row>
    <row r="17" spans="1:8" ht="12.75" customHeight="1" x14ac:dyDescent="0.2">
      <c r="A17" s="29"/>
      <c r="B17" s="116"/>
      <c r="C17" s="117"/>
      <c r="D17" s="118"/>
      <c r="E17" s="98"/>
      <c r="F17" s="119" t="s">
        <v>95</v>
      </c>
      <c r="G17" s="120"/>
      <c r="H17" s="120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16"/>
      <c r="C19" s="117"/>
      <c r="D19" s="118"/>
      <c r="E19" s="98"/>
      <c r="F19" s="121"/>
      <c r="G19" s="121"/>
      <c r="H19" s="121"/>
    </row>
    <row r="20" spans="1:8" ht="12.95" customHeight="1" x14ac:dyDescent="0.2">
      <c r="A20" s="29"/>
      <c r="B20" s="116"/>
      <c r="C20" s="117"/>
      <c r="D20" s="118"/>
      <c r="E20" s="98"/>
      <c r="F20" s="99"/>
      <c r="G20" s="99"/>
      <c r="H20" s="99"/>
    </row>
    <row r="21" spans="1:8" ht="12.95" customHeight="1" x14ac:dyDescent="0.2">
      <c r="A21" s="29"/>
      <c r="B21" s="116"/>
      <c r="C21" s="117"/>
      <c r="D21" s="118"/>
      <c r="E21" s="98"/>
      <c r="F21" s="99"/>
      <c r="G21" s="99"/>
      <c r="H21" s="99"/>
    </row>
    <row r="22" spans="1:8" ht="12.75" customHeight="1" x14ac:dyDescent="0.2">
      <c r="A22" s="29"/>
      <c r="B22" s="116"/>
      <c r="C22" s="117"/>
      <c r="D22" s="118"/>
      <c r="E22" s="98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11" t="s">
        <v>14</v>
      </c>
      <c r="C36" s="112"/>
      <c r="D36" s="96" t="s">
        <v>115</v>
      </c>
      <c r="E36" s="96"/>
      <c r="F36" s="96"/>
      <c r="G36" s="96"/>
      <c r="H36" s="97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94" t="s">
        <v>116</v>
      </c>
      <c r="E38" s="94"/>
      <c r="F38" s="94"/>
      <c r="G38" s="94"/>
      <c r="H38" s="95"/>
      <c r="I38" s="23"/>
    </row>
    <row r="39" spans="1:9" ht="12.95" customHeight="1" x14ac:dyDescent="0.2">
      <c r="A39" s="29"/>
      <c r="B39" s="22"/>
      <c r="C39" s="23"/>
      <c r="D39" s="94"/>
      <c r="E39" s="94"/>
      <c r="F39" s="94"/>
      <c r="G39" s="94"/>
      <c r="H39" s="95"/>
      <c r="I39" s="23"/>
    </row>
    <row r="40" spans="1:9" ht="12.95" customHeight="1" x14ac:dyDescent="0.2">
      <c r="A40" s="29"/>
      <c r="B40" s="113"/>
      <c r="C40" s="114"/>
      <c r="D40" s="114"/>
      <c r="E40" s="114"/>
      <c r="F40" s="114"/>
      <c r="G40" s="114"/>
      <c r="H40" s="115"/>
    </row>
    <row r="41" spans="1:9" ht="12.75" customHeight="1" x14ac:dyDescent="0.2">
      <c r="A41" s="29"/>
      <c r="B41" s="108" t="s">
        <v>16</v>
      </c>
      <c r="C41" s="109"/>
      <c r="D41" s="109"/>
      <c r="E41" s="109"/>
      <c r="F41" s="109"/>
      <c r="G41" s="109"/>
      <c r="H41" s="110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00"/>
      <c r="C43" s="101"/>
      <c r="D43" s="101"/>
      <c r="E43" s="101"/>
      <c r="F43" s="101"/>
      <c r="G43" s="101"/>
      <c r="H43" s="102"/>
      <c r="I43" s="23"/>
    </row>
    <row r="44" spans="1:9" ht="12.95" customHeight="1" x14ac:dyDescent="0.2">
      <c r="A44" s="29"/>
      <c r="B44" s="108" t="s">
        <v>17</v>
      </c>
      <c r="C44" s="109"/>
      <c r="D44" s="109"/>
      <c r="E44" s="109"/>
      <c r="F44" s="109"/>
      <c r="G44" s="109"/>
      <c r="H44" s="110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  <mergeCell ref="B14:D17"/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&amp;C&amp;L6FD95D33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3" zoomScaleNormal="100" workbookViewId="0">
      <selection activeCell="J31" sqref="J31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56" t="s">
        <v>107</v>
      </c>
      <c r="B1" s="156"/>
      <c r="C1" s="156"/>
      <c r="D1" s="156"/>
      <c r="E1" s="156"/>
      <c r="F1" s="156"/>
      <c r="G1" s="156"/>
      <c r="H1" s="156"/>
      <c r="I1" s="157"/>
    </row>
    <row r="2" spans="1:11" s="5" customFormat="1" ht="50.25" customHeight="1" x14ac:dyDescent="0.2">
      <c r="A2" s="162" t="s">
        <v>4</v>
      </c>
      <c r="B2" s="162"/>
      <c r="C2" s="163"/>
      <c r="D2" s="160" t="s">
        <v>18</v>
      </c>
      <c r="E2" s="154" t="s">
        <v>58</v>
      </c>
      <c r="F2" s="158"/>
      <c r="G2" s="154" t="s">
        <v>59</v>
      </c>
      <c r="H2" s="155"/>
      <c r="I2" s="159" t="s">
        <v>60</v>
      </c>
      <c r="J2" s="159"/>
      <c r="K2" s="92"/>
    </row>
    <row r="3" spans="1:11" s="5" customFormat="1" ht="62.25" customHeight="1" x14ac:dyDescent="0.2">
      <c r="A3" s="164"/>
      <c r="B3" s="164"/>
      <c r="C3" s="165"/>
      <c r="D3" s="161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37" t="s">
        <v>2</v>
      </c>
      <c r="B4" s="138"/>
      <c r="C4" s="13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45" t="s">
        <v>22</v>
      </c>
      <c r="B5" s="122" t="s">
        <v>63</v>
      </c>
      <c r="C5" s="56" t="s">
        <v>61</v>
      </c>
      <c r="D5" s="35">
        <v>1</v>
      </c>
      <c r="E5" s="74">
        <v>956</v>
      </c>
      <c r="F5" s="74">
        <v>571</v>
      </c>
      <c r="G5" s="74">
        <v>608</v>
      </c>
      <c r="H5" s="86" t="s">
        <v>33</v>
      </c>
      <c r="I5" s="74">
        <v>348</v>
      </c>
      <c r="J5" s="74">
        <v>129</v>
      </c>
      <c r="K5" s="83">
        <f t="shared" ref="K5:K28" si="0">E5-F5</f>
        <v>385</v>
      </c>
    </row>
    <row r="6" spans="1:11" s="5" customFormat="1" ht="19.5" customHeight="1" x14ac:dyDescent="0.2">
      <c r="A6" s="146"/>
      <c r="B6" s="123"/>
      <c r="C6" s="56" t="s">
        <v>62</v>
      </c>
      <c r="D6" s="35">
        <v>2</v>
      </c>
      <c r="E6" s="74">
        <v>420</v>
      </c>
      <c r="F6" s="74">
        <v>318</v>
      </c>
      <c r="G6" s="74">
        <v>339</v>
      </c>
      <c r="H6" s="74">
        <v>85</v>
      </c>
      <c r="I6" s="74">
        <v>81</v>
      </c>
      <c r="J6" s="74">
        <v>12</v>
      </c>
      <c r="K6" s="83">
        <f t="shared" si="0"/>
        <v>102</v>
      </c>
    </row>
    <row r="7" spans="1:11" s="5" customFormat="1" ht="19.5" customHeight="1" x14ac:dyDescent="0.2">
      <c r="A7" s="146"/>
      <c r="B7" s="124"/>
      <c r="C7" s="56" t="s">
        <v>64</v>
      </c>
      <c r="D7" s="35">
        <v>3</v>
      </c>
      <c r="E7" s="74">
        <v>947</v>
      </c>
      <c r="F7" s="74">
        <v>887</v>
      </c>
      <c r="G7" s="74">
        <v>891</v>
      </c>
      <c r="H7" s="74">
        <v>240</v>
      </c>
      <c r="I7" s="74">
        <v>56</v>
      </c>
      <c r="J7" s="74"/>
      <c r="K7" s="83">
        <f t="shared" si="0"/>
        <v>60</v>
      </c>
    </row>
    <row r="8" spans="1:11" s="5" customFormat="1" ht="25.5" customHeight="1" x14ac:dyDescent="0.2">
      <c r="A8" s="146"/>
      <c r="B8" s="127" t="s">
        <v>97</v>
      </c>
      <c r="C8" s="128"/>
      <c r="D8" s="35">
        <v>4</v>
      </c>
      <c r="E8" s="74">
        <v>5</v>
      </c>
      <c r="F8" s="74">
        <v>3</v>
      </c>
      <c r="G8" s="74">
        <v>3</v>
      </c>
      <c r="H8" s="74"/>
      <c r="I8" s="74">
        <v>2</v>
      </c>
      <c r="J8" s="74">
        <v>1</v>
      </c>
      <c r="K8" s="83">
        <f t="shared" si="0"/>
        <v>2</v>
      </c>
    </row>
    <row r="9" spans="1:11" s="5" customFormat="1" ht="36" customHeight="1" x14ac:dyDescent="0.2">
      <c r="A9" s="146"/>
      <c r="B9" s="125" t="s">
        <v>82</v>
      </c>
      <c r="C9" s="126"/>
      <c r="D9" s="35">
        <v>5</v>
      </c>
      <c r="E9" s="90">
        <v>1983</v>
      </c>
      <c r="F9" s="74">
        <v>1968</v>
      </c>
      <c r="G9" s="74">
        <v>1983</v>
      </c>
      <c r="H9" s="74">
        <v>1825</v>
      </c>
      <c r="I9" s="74"/>
      <c r="J9" s="74"/>
      <c r="K9" s="83">
        <f t="shared" si="0"/>
        <v>15</v>
      </c>
    </row>
    <row r="10" spans="1:11" s="5" customFormat="1" ht="24" customHeight="1" x14ac:dyDescent="0.2">
      <c r="A10" s="146"/>
      <c r="B10" s="125" t="s">
        <v>84</v>
      </c>
      <c r="C10" s="126"/>
      <c r="D10" s="35">
        <v>6</v>
      </c>
      <c r="E10" s="90">
        <v>4411</v>
      </c>
      <c r="F10" s="74">
        <v>4411</v>
      </c>
      <c r="G10" s="74">
        <v>4411</v>
      </c>
      <c r="H10" s="74">
        <v>3991</v>
      </c>
      <c r="I10" s="74"/>
      <c r="J10" s="74"/>
      <c r="K10" s="83">
        <f t="shared" si="0"/>
        <v>0</v>
      </c>
    </row>
    <row r="11" spans="1:11" s="5" customFormat="1" ht="17.25" customHeight="1" x14ac:dyDescent="0.2">
      <c r="A11" s="146"/>
      <c r="B11" s="125" t="s">
        <v>78</v>
      </c>
      <c r="C11" s="126"/>
      <c r="D11" s="35">
        <v>7</v>
      </c>
      <c r="E11" s="90"/>
      <c r="F11" s="74"/>
      <c r="G11" s="74"/>
      <c r="H11" s="74"/>
      <c r="I11" s="74"/>
      <c r="J11" s="74"/>
      <c r="K11" s="83">
        <f t="shared" si="0"/>
        <v>0</v>
      </c>
    </row>
    <row r="12" spans="1:11" s="5" customFormat="1" ht="23.25" customHeight="1" x14ac:dyDescent="0.2">
      <c r="A12" s="146"/>
      <c r="B12" s="127" t="s">
        <v>68</v>
      </c>
      <c r="C12" s="128"/>
      <c r="D12" s="35">
        <v>8</v>
      </c>
      <c r="E12" s="82"/>
      <c r="F12" s="82"/>
      <c r="G12" s="82"/>
      <c r="H12" s="82"/>
      <c r="I12" s="82"/>
      <c r="J12" s="74"/>
      <c r="K12" s="83">
        <f t="shared" si="0"/>
        <v>0</v>
      </c>
    </row>
    <row r="13" spans="1:11" s="5" customFormat="1" ht="17.25" customHeight="1" x14ac:dyDescent="0.2">
      <c r="A13" s="146"/>
      <c r="B13" s="127" t="s">
        <v>108</v>
      </c>
      <c r="C13" s="128"/>
      <c r="D13" s="35">
        <v>9</v>
      </c>
      <c r="E13" s="82"/>
      <c r="F13" s="82"/>
      <c r="G13" s="82"/>
      <c r="H13" s="82"/>
      <c r="I13" s="82"/>
      <c r="J13" s="74"/>
      <c r="K13" s="83">
        <f t="shared" si="0"/>
        <v>0</v>
      </c>
    </row>
    <row r="14" spans="1:11" s="5" customFormat="1" ht="15.75" customHeight="1" x14ac:dyDescent="0.2">
      <c r="A14" s="147"/>
      <c r="B14" s="45" t="s">
        <v>20</v>
      </c>
      <c r="C14" s="9"/>
      <c r="D14" s="35">
        <v>10</v>
      </c>
      <c r="E14" s="75">
        <f t="shared" ref="E14:J14" si="1">SUM(E5:E13)</f>
        <v>8722</v>
      </c>
      <c r="F14" s="75">
        <f t="shared" si="1"/>
        <v>8158</v>
      </c>
      <c r="G14" s="75">
        <f t="shared" si="1"/>
        <v>8235</v>
      </c>
      <c r="H14" s="75">
        <f t="shared" si="1"/>
        <v>6141</v>
      </c>
      <c r="I14" s="75">
        <f t="shared" si="1"/>
        <v>487</v>
      </c>
      <c r="J14" s="75">
        <f t="shared" si="1"/>
        <v>142</v>
      </c>
      <c r="K14" s="83">
        <f t="shared" si="0"/>
        <v>564</v>
      </c>
    </row>
    <row r="15" spans="1:11" s="5" customFormat="1" ht="15.75" customHeight="1" x14ac:dyDescent="0.2">
      <c r="A15" s="131" t="s">
        <v>46</v>
      </c>
      <c r="B15" s="129" t="s">
        <v>98</v>
      </c>
      <c r="C15" s="130"/>
      <c r="D15" s="35">
        <v>11</v>
      </c>
      <c r="E15" s="87">
        <v>6</v>
      </c>
      <c r="F15" s="87">
        <v>6</v>
      </c>
      <c r="G15" s="87">
        <v>3</v>
      </c>
      <c r="H15" s="87"/>
      <c r="I15" s="87">
        <v>3</v>
      </c>
      <c r="J15" s="87"/>
      <c r="K15" s="83">
        <f t="shared" si="0"/>
        <v>0</v>
      </c>
    </row>
    <row r="16" spans="1:11" s="5" customFormat="1" ht="27.75" customHeight="1" x14ac:dyDescent="0.2">
      <c r="A16" s="132"/>
      <c r="B16" s="129" t="s">
        <v>99</v>
      </c>
      <c r="C16" s="130"/>
      <c r="D16" s="35">
        <v>12</v>
      </c>
      <c r="E16" s="87"/>
      <c r="F16" s="87"/>
      <c r="G16" s="87"/>
      <c r="H16" s="87"/>
      <c r="I16" s="87"/>
      <c r="J16" s="87"/>
      <c r="K16" s="83">
        <f t="shared" si="0"/>
        <v>0</v>
      </c>
    </row>
    <row r="17" spans="1:11" s="5" customFormat="1" ht="24.75" customHeight="1" x14ac:dyDescent="0.2">
      <c r="A17" s="132"/>
      <c r="B17" s="129" t="s">
        <v>100</v>
      </c>
      <c r="C17" s="130"/>
      <c r="D17" s="35">
        <v>13</v>
      </c>
      <c r="E17" s="87"/>
      <c r="F17" s="87"/>
      <c r="G17" s="87"/>
      <c r="H17" s="87"/>
      <c r="I17" s="87"/>
      <c r="J17" s="87"/>
      <c r="K17" s="83">
        <f t="shared" si="0"/>
        <v>0</v>
      </c>
    </row>
    <row r="18" spans="1:11" s="5" customFormat="1" ht="24.75" customHeight="1" x14ac:dyDescent="0.2">
      <c r="A18" s="132"/>
      <c r="B18" s="129" t="s">
        <v>101</v>
      </c>
      <c r="C18" s="130"/>
      <c r="D18" s="35">
        <v>14</v>
      </c>
      <c r="E18" s="87">
        <v>15</v>
      </c>
      <c r="F18" s="87">
        <v>15</v>
      </c>
      <c r="G18" s="87">
        <v>13</v>
      </c>
      <c r="H18" s="87">
        <v>11</v>
      </c>
      <c r="I18" s="87">
        <v>2</v>
      </c>
      <c r="J18" s="87"/>
      <c r="K18" s="83">
        <f t="shared" si="0"/>
        <v>0</v>
      </c>
    </row>
    <row r="19" spans="1:11" ht="18.75" customHeight="1" x14ac:dyDescent="0.25">
      <c r="A19" s="132"/>
      <c r="B19" s="134" t="s">
        <v>63</v>
      </c>
      <c r="C19" s="10" t="s">
        <v>66</v>
      </c>
      <c r="D19" s="35">
        <v>15</v>
      </c>
      <c r="E19" s="76">
        <v>2030</v>
      </c>
      <c r="F19" s="76">
        <v>1758</v>
      </c>
      <c r="G19" s="76">
        <v>1783</v>
      </c>
      <c r="H19" s="76">
        <v>656</v>
      </c>
      <c r="I19" s="76">
        <v>247</v>
      </c>
      <c r="J19" s="76">
        <v>2</v>
      </c>
      <c r="K19" s="83">
        <f t="shared" si="0"/>
        <v>272</v>
      </c>
    </row>
    <row r="20" spans="1:11" ht="18.75" customHeight="1" x14ac:dyDescent="0.25">
      <c r="A20" s="132"/>
      <c r="B20" s="135"/>
      <c r="C20" s="10" t="s">
        <v>62</v>
      </c>
      <c r="D20" s="35">
        <v>16</v>
      </c>
      <c r="E20" s="76">
        <v>1685</v>
      </c>
      <c r="F20" s="76">
        <v>1540</v>
      </c>
      <c r="G20" s="76">
        <v>1525</v>
      </c>
      <c r="H20" s="76">
        <v>379</v>
      </c>
      <c r="I20" s="76">
        <v>160</v>
      </c>
      <c r="J20" s="76">
        <v>8</v>
      </c>
      <c r="K20" s="83">
        <f t="shared" si="0"/>
        <v>145</v>
      </c>
    </row>
    <row r="21" spans="1:11" ht="18.75" customHeight="1" x14ac:dyDescent="0.25">
      <c r="A21" s="132"/>
      <c r="B21" s="136"/>
      <c r="C21" s="10" t="s">
        <v>67</v>
      </c>
      <c r="D21" s="35">
        <v>17</v>
      </c>
      <c r="E21" s="76">
        <v>4</v>
      </c>
      <c r="F21" s="76">
        <v>4</v>
      </c>
      <c r="G21" s="76">
        <v>4</v>
      </c>
      <c r="H21" s="76"/>
      <c r="I21" s="76"/>
      <c r="J21" s="76"/>
      <c r="K21" s="83">
        <f t="shared" si="0"/>
        <v>0</v>
      </c>
    </row>
    <row r="22" spans="1:11" ht="24" customHeight="1" x14ac:dyDescent="0.25">
      <c r="A22" s="132"/>
      <c r="B22" s="127" t="s">
        <v>97</v>
      </c>
      <c r="C22" s="128"/>
      <c r="D22" s="35">
        <v>18</v>
      </c>
      <c r="E22" s="76">
        <v>19</v>
      </c>
      <c r="F22" s="76">
        <v>17</v>
      </c>
      <c r="G22" s="76">
        <v>15</v>
      </c>
      <c r="H22" s="76">
        <v>2</v>
      </c>
      <c r="I22" s="76">
        <v>4</v>
      </c>
      <c r="J22" s="74"/>
      <c r="K22" s="83">
        <f t="shared" si="0"/>
        <v>2</v>
      </c>
    </row>
    <row r="23" spans="1:11" ht="18" customHeight="1" x14ac:dyDescent="0.25">
      <c r="A23" s="132"/>
      <c r="B23" s="140" t="s">
        <v>19</v>
      </c>
      <c r="C23" s="141"/>
      <c r="D23" s="35">
        <v>19</v>
      </c>
      <c r="E23" s="82"/>
      <c r="F23" s="82"/>
      <c r="G23" s="82"/>
      <c r="H23" s="82"/>
      <c r="I23" s="82"/>
      <c r="J23" s="82"/>
      <c r="K23" s="83">
        <f t="shared" si="0"/>
        <v>0</v>
      </c>
    </row>
    <row r="24" spans="1:11" ht="18" customHeight="1" x14ac:dyDescent="0.25">
      <c r="A24" s="132"/>
      <c r="B24" s="140" t="s">
        <v>108</v>
      </c>
      <c r="C24" s="141"/>
      <c r="D24" s="35">
        <v>20</v>
      </c>
      <c r="E24" s="82">
        <v>53</v>
      </c>
      <c r="F24" s="82">
        <v>53</v>
      </c>
      <c r="G24" s="82">
        <v>53</v>
      </c>
      <c r="H24" s="82">
        <v>1</v>
      </c>
      <c r="I24" s="82"/>
      <c r="J24" s="82"/>
      <c r="K24" s="83">
        <f t="shared" si="0"/>
        <v>0</v>
      </c>
    </row>
    <row r="25" spans="1:11" ht="18.75" customHeight="1" x14ac:dyDescent="0.25">
      <c r="A25" s="132"/>
      <c r="B25" s="125" t="s">
        <v>51</v>
      </c>
      <c r="C25" s="126"/>
      <c r="D25" s="35">
        <v>21</v>
      </c>
      <c r="E25" s="76">
        <v>12</v>
      </c>
      <c r="F25" s="76">
        <v>12</v>
      </c>
      <c r="G25" s="76">
        <v>12</v>
      </c>
      <c r="H25" s="76">
        <v>9</v>
      </c>
      <c r="I25" s="76"/>
      <c r="J25" s="74"/>
      <c r="K25" s="83">
        <f t="shared" si="0"/>
        <v>0</v>
      </c>
    </row>
    <row r="26" spans="1:11" ht="15.75" customHeight="1" x14ac:dyDescent="0.25">
      <c r="A26" s="133"/>
      <c r="B26" s="9" t="s">
        <v>20</v>
      </c>
      <c r="C26" s="9"/>
      <c r="D26" s="35">
        <v>22</v>
      </c>
      <c r="E26" s="77">
        <f t="shared" ref="E26:J26" si="2">SUM(E15:E25)</f>
        <v>3824</v>
      </c>
      <c r="F26" s="77">
        <f t="shared" si="2"/>
        <v>3405</v>
      </c>
      <c r="G26" s="77">
        <f t="shared" si="2"/>
        <v>3408</v>
      </c>
      <c r="H26" s="77">
        <f t="shared" si="2"/>
        <v>1058</v>
      </c>
      <c r="I26" s="77">
        <f t="shared" si="2"/>
        <v>416</v>
      </c>
      <c r="J26" s="77">
        <f t="shared" si="2"/>
        <v>10</v>
      </c>
      <c r="K26" s="83">
        <f t="shared" si="0"/>
        <v>419</v>
      </c>
    </row>
    <row r="27" spans="1:11" ht="18.75" customHeight="1" x14ac:dyDescent="0.25">
      <c r="A27" s="151" t="s">
        <v>69</v>
      </c>
      <c r="B27" s="152"/>
      <c r="C27" s="153"/>
      <c r="D27" s="35">
        <v>23</v>
      </c>
      <c r="E27" s="76">
        <v>652</v>
      </c>
      <c r="F27" s="76">
        <v>482</v>
      </c>
      <c r="G27" s="76">
        <v>539</v>
      </c>
      <c r="H27" s="76">
        <v>152</v>
      </c>
      <c r="I27" s="76">
        <v>113</v>
      </c>
      <c r="J27" s="74">
        <v>8</v>
      </c>
      <c r="K27" s="83">
        <f t="shared" si="0"/>
        <v>170</v>
      </c>
    </row>
    <row r="28" spans="1:11" ht="15.75" customHeight="1" x14ac:dyDescent="0.25">
      <c r="A28" s="148" t="s">
        <v>25</v>
      </c>
      <c r="B28" s="149"/>
      <c r="C28" s="150"/>
      <c r="D28" s="35">
        <v>24</v>
      </c>
      <c r="E28" s="80">
        <v>46</v>
      </c>
      <c r="F28" s="80">
        <v>39</v>
      </c>
      <c r="G28" s="80">
        <v>43</v>
      </c>
      <c r="H28" s="81" t="s">
        <v>33</v>
      </c>
      <c r="I28" s="80">
        <v>3</v>
      </c>
      <c r="J28" s="74">
        <v>1</v>
      </c>
      <c r="K28" s="83">
        <f t="shared" si="0"/>
        <v>7</v>
      </c>
    </row>
    <row r="29" spans="1:11" ht="15.75" customHeight="1" x14ac:dyDescent="0.25">
      <c r="A29" s="151" t="s">
        <v>108</v>
      </c>
      <c r="B29" s="152"/>
      <c r="C29" s="153"/>
      <c r="D29" s="35">
        <v>25</v>
      </c>
      <c r="E29" s="80">
        <v>4</v>
      </c>
      <c r="F29" s="80">
        <v>4</v>
      </c>
      <c r="G29" s="80">
        <v>4</v>
      </c>
      <c r="H29" s="81">
        <v>2</v>
      </c>
      <c r="I29" s="80"/>
      <c r="J29" s="74"/>
      <c r="K29" s="83"/>
    </row>
    <row r="30" spans="1:11" ht="26.25" customHeight="1" x14ac:dyDescent="0.25">
      <c r="A30" s="151" t="s">
        <v>117</v>
      </c>
      <c r="B30" s="152"/>
      <c r="C30" s="153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x14ac:dyDescent="0.25">
      <c r="A31" s="142" t="s">
        <v>113</v>
      </c>
      <c r="B31" s="143"/>
      <c r="C31" s="144"/>
      <c r="D31" s="35">
        <v>27</v>
      </c>
      <c r="E31" s="78">
        <f>E14+E26+E27+E29+E30</f>
        <v>13202</v>
      </c>
      <c r="F31" s="78">
        <f>F14+F26+F27+F29+F30</f>
        <v>12049</v>
      </c>
      <c r="G31" s="78">
        <f>G14+G26+G27+G29+G30</f>
        <v>12186</v>
      </c>
      <c r="H31" s="78">
        <f>H14+H26+H27+H29</f>
        <v>7353</v>
      </c>
      <c r="I31" s="78">
        <f>I14+I26+I27+I29+I30</f>
        <v>1016</v>
      </c>
      <c r="J31" s="78">
        <f>J14+J26+J27+J29+J30</f>
        <v>160</v>
      </c>
      <c r="K31" s="83">
        <f>E31-F31</f>
        <v>1153</v>
      </c>
    </row>
    <row r="32" spans="1:11" x14ac:dyDescent="0.25">
      <c r="A32" s="38"/>
      <c r="B32" s="39"/>
      <c r="C32" s="39"/>
    </row>
  </sheetData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>
    <oddFooter>&amp;R&amp;P&amp;C&amp;R&amp;P&amp;CФорма № 2-азс, Підрозділ: Полтавський апеляційний суд, 
Початок періоду: 01.01.2019, Кінець періоду: 31.12.2019&amp;L6FD95D33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activeCell="L49" sqref="L49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00" t="s">
        <v>80</v>
      </c>
      <c r="B1" s="200"/>
      <c r="C1" s="200"/>
      <c r="D1" s="200"/>
      <c r="E1" s="200"/>
      <c r="F1" s="37"/>
      <c r="G1" s="37"/>
      <c r="H1" s="37"/>
      <c r="I1" s="11"/>
    </row>
    <row r="2" spans="1:10" ht="29.25" customHeight="1" x14ac:dyDescent="0.2">
      <c r="A2" s="169" t="s">
        <v>4</v>
      </c>
      <c r="B2" s="170"/>
      <c r="C2" s="170"/>
      <c r="D2" s="170"/>
      <c r="E2" s="170"/>
      <c r="F2" s="170"/>
      <c r="G2" s="171"/>
      <c r="H2" s="12" t="s">
        <v>21</v>
      </c>
      <c r="I2" s="12" t="s">
        <v>5</v>
      </c>
    </row>
    <row r="3" spans="1:10" ht="16.5" customHeight="1" x14ac:dyDescent="0.2">
      <c r="A3" s="198" t="s">
        <v>22</v>
      </c>
      <c r="B3" s="176" t="s">
        <v>118</v>
      </c>
      <c r="C3" s="177"/>
      <c r="D3" s="207" t="s">
        <v>71</v>
      </c>
      <c r="E3" s="166" t="s">
        <v>55</v>
      </c>
      <c r="F3" s="167"/>
      <c r="G3" s="168"/>
      <c r="H3" s="13">
        <v>1</v>
      </c>
      <c r="I3" s="87">
        <v>371</v>
      </c>
    </row>
    <row r="4" spans="1:10" ht="16.5" customHeight="1" x14ac:dyDescent="0.2">
      <c r="A4" s="199"/>
      <c r="B4" s="178"/>
      <c r="C4" s="179"/>
      <c r="D4" s="208"/>
      <c r="E4" s="172" t="s">
        <v>56</v>
      </c>
      <c r="F4" s="173"/>
      <c r="G4" s="174"/>
      <c r="H4" s="13">
        <v>2</v>
      </c>
      <c r="I4" s="87">
        <v>184</v>
      </c>
    </row>
    <row r="5" spans="1:10" ht="16.5" customHeight="1" x14ac:dyDescent="0.2">
      <c r="A5" s="199"/>
      <c r="B5" s="178"/>
      <c r="C5" s="179"/>
      <c r="D5" s="209"/>
      <c r="E5" s="172" t="s">
        <v>65</v>
      </c>
      <c r="F5" s="173"/>
      <c r="G5" s="174"/>
      <c r="H5" s="13">
        <v>3</v>
      </c>
      <c r="I5" s="87">
        <v>433</v>
      </c>
    </row>
    <row r="6" spans="1:10" ht="15" customHeight="1" x14ac:dyDescent="0.2">
      <c r="A6" s="199"/>
      <c r="B6" s="178"/>
      <c r="C6" s="179"/>
      <c r="D6" s="189" t="s">
        <v>54</v>
      </c>
      <c r="E6" s="166" t="s">
        <v>55</v>
      </c>
      <c r="F6" s="167"/>
      <c r="G6" s="168"/>
      <c r="H6" s="13">
        <v>4</v>
      </c>
      <c r="I6" s="87">
        <v>87</v>
      </c>
      <c r="J6" s="2"/>
    </row>
    <row r="7" spans="1:10" ht="15" customHeight="1" x14ac:dyDescent="0.2">
      <c r="A7" s="199"/>
      <c r="B7" s="178"/>
      <c r="C7" s="179"/>
      <c r="D7" s="190"/>
      <c r="E7" s="172" t="s">
        <v>56</v>
      </c>
      <c r="F7" s="173"/>
      <c r="G7" s="174"/>
      <c r="H7" s="13">
        <v>5</v>
      </c>
      <c r="I7" s="87">
        <v>85</v>
      </c>
      <c r="J7" s="2"/>
    </row>
    <row r="8" spans="1:10" ht="15" customHeight="1" x14ac:dyDescent="0.2">
      <c r="A8" s="199"/>
      <c r="B8" s="178"/>
      <c r="C8" s="179"/>
      <c r="D8" s="191"/>
      <c r="E8" s="172" t="s">
        <v>65</v>
      </c>
      <c r="F8" s="173"/>
      <c r="G8" s="174"/>
      <c r="H8" s="13">
        <v>6</v>
      </c>
      <c r="I8" s="87">
        <v>244</v>
      </c>
      <c r="J8" s="2"/>
    </row>
    <row r="9" spans="1:10" ht="15" customHeight="1" x14ac:dyDescent="0.2">
      <c r="A9" s="199"/>
      <c r="B9" s="178"/>
      <c r="C9" s="179"/>
      <c r="D9" s="215" t="s">
        <v>57</v>
      </c>
      <c r="E9" s="166" t="s">
        <v>55</v>
      </c>
      <c r="F9" s="167"/>
      <c r="G9" s="168"/>
      <c r="H9" s="13">
        <v>7</v>
      </c>
      <c r="I9" s="87">
        <v>96</v>
      </c>
      <c r="J9" s="2"/>
    </row>
    <row r="10" spans="1:10" ht="15" customHeight="1" x14ac:dyDescent="0.2">
      <c r="A10" s="199"/>
      <c r="B10" s="178"/>
      <c r="C10" s="179"/>
      <c r="D10" s="215"/>
      <c r="E10" s="172" t="s">
        <v>56</v>
      </c>
      <c r="F10" s="173"/>
      <c r="G10" s="174"/>
      <c r="H10" s="13">
        <v>8</v>
      </c>
      <c r="I10" s="87">
        <v>6</v>
      </c>
      <c r="J10" s="2"/>
    </row>
    <row r="11" spans="1:10" ht="15" customHeight="1" x14ac:dyDescent="0.2">
      <c r="A11" s="199"/>
      <c r="B11" s="180"/>
      <c r="C11" s="181"/>
      <c r="D11" s="215"/>
      <c r="E11" s="172" t="s">
        <v>65</v>
      </c>
      <c r="F11" s="173"/>
      <c r="G11" s="174"/>
      <c r="H11" s="13">
        <v>9</v>
      </c>
      <c r="I11" s="87"/>
      <c r="J11" s="2"/>
    </row>
    <row r="12" spans="1:10" ht="15.75" customHeight="1" x14ac:dyDescent="0.2">
      <c r="A12" s="199"/>
      <c r="B12" s="140" t="s">
        <v>96</v>
      </c>
      <c r="C12" s="175"/>
      <c r="D12" s="175"/>
      <c r="E12" s="175"/>
      <c r="F12" s="175"/>
      <c r="G12" s="141"/>
      <c r="H12" s="13">
        <v>10</v>
      </c>
      <c r="I12" s="87">
        <v>20</v>
      </c>
      <c r="J12" s="2"/>
    </row>
    <row r="13" spans="1:10" ht="15" customHeight="1" x14ac:dyDescent="0.2">
      <c r="A13" s="199"/>
      <c r="B13" s="210" t="s">
        <v>79</v>
      </c>
      <c r="C13" s="210"/>
      <c r="D13" s="210"/>
      <c r="E13" s="204" t="s">
        <v>30</v>
      </c>
      <c r="F13" s="205"/>
      <c r="G13" s="206"/>
      <c r="H13" s="13">
        <v>11</v>
      </c>
      <c r="I13" s="87">
        <v>82</v>
      </c>
      <c r="J13" s="2"/>
    </row>
    <row r="14" spans="1:10" ht="15" customHeight="1" x14ac:dyDescent="0.2">
      <c r="A14" s="199"/>
      <c r="B14" s="210"/>
      <c r="C14" s="210"/>
      <c r="D14" s="210"/>
      <c r="E14" s="204" t="s">
        <v>26</v>
      </c>
      <c r="F14" s="205"/>
      <c r="G14" s="206"/>
      <c r="H14" s="13">
        <v>12</v>
      </c>
      <c r="I14" s="87">
        <v>134</v>
      </c>
      <c r="J14" s="2"/>
    </row>
    <row r="15" spans="1:10" ht="18" customHeight="1" x14ac:dyDescent="0.2">
      <c r="A15" s="199"/>
      <c r="B15" s="211" t="s">
        <v>52</v>
      </c>
      <c r="C15" s="211"/>
      <c r="D15" s="211"/>
      <c r="E15" s="195" t="s">
        <v>53</v>
      </c>
      <c r="F15" s="196"/>
      <c r="G15" s="197"/>
      <c r="H15" s="13">
        <v>13</v>
      </c>
      <c r="I15" s="87">
        <v>51</v>
      </c>
      <c r="J15" s="2"/>
    </row>
    <row r="16" spans="1:10" ht="18" customHeight="1" x14ac:dyDescent="0.2">
      <c r="A16" s="199"/>
      <c r="B16" s="211"/>
      <c r="C16" s="211"/>
      <c r="D16" s="211"/>
      <c r="E16" s="195" t="s">
        <v>31</v>
      </c>
      <c r="F16" s="196"/>
      <c r="G16" s="197"/>
      <c r="H16" s="13">
        <v>14</v>
      </c>
      <c r="I16" s="87">
        <v>62</v>
      </c>
      <c r="J16" s="2"/>
    </row>
    <row r="17" spans="1:10" ht="24" customHeight="1" x14ac:dyDescent="0.2">
      <c r="A17" s="199"/>
      <c r="B17" s="212" t="s">
        <v>83</v>
      </c>
      <c r="C17" s="213"/>
      <c r="D17" s="213"/>
      <c r="E17" s="213"/>
      <c r="F17" s="213"/>
      <c r="G17" s="214"/>
      <c r="H17" s="13">
        <v>15</v>
      </c>
      <c r="I17" s="87">
        <v>24</v>
      </c>
      <c r="J17" s="2"/>
    </row>
    <row r="18" spans="1:10" ht="15" customHeight="1" x14ac:dyDescent="0.2">
      <c r="A18" s="199"/>
      <c r="B18" s="192" t="s">
        <v>76</v>
      </c>
      <c r="C18" s="193"/>
      <c r="D18" s="193"/>
      <c r="E18" s="193"/>
      <c r="F18" s="193"/>
      <c r="G18" s="194"/>
      <c r="H18" s="13">
        <v>16</v>
      </c>
      <c r="I18" s="87">
        <v>430</v>
      </c>
      <c r="J18" s="2"/>
    </row>
    <row r="19" spans="1:10" ht="15" customHeight="1" x14ac:dyDescent="0.2">
      <c r="A19" s="199"/>
      <c r="B19" s="192" t="s">
        <v>119</v>
      </c>
      <c r="C19" s="193"/>
      <c r="D19" s="193"/>
      <c r="E19" s="193"/>
      <c r="F19" s="193"/>
      <c r="G19" s="194"/>
      <c r="H19" s="13">
        <v>17</v>
      </c>
      <c r="I19" s="87">
        <v>1904</v>
      </c>
      <c r="J19" s="2"/>
    </row>
    <row r="20" spans="1:10" ht="15" customHeight="1" x14ac:dyDescent="0.2">
      <c r="A20" s="199"/>
      <c r="B20" s="192" t="s">
        <v>77</v>
      </c>
      <c r="C20" s="193"/>
      <c r="D20" s="193"/>
      <c r="E20" s="193"/>
      <c r="F20" s="193"/>
      <c r="G20" s="194"/>
      <c r="H20" s="13">
        <v>18</v>
      </c>
      <c r="I20" s="87">
        <v>23</v>
      </c>
    </row>
    <row r="21" spans="1:10" ht="23.25" customHeight="1" x14ac:dyDescent="0.2">
      <c r="A21" s="199"/>
      <c r="B21" s="129" t="s">
        <v>87</v>
      </c>
      <c r="C21" s="203"/>
      <c r="D21" s="203"/>
      <c r="E21" s="203"/>
      <c r="F21" s="203"/>
      <c r="G21" s="130"/>
      <c r="H21" s="13">
        <v>19</v>
      </c>
      <c r="I21" s="87">
        <v>32</v>
      </c>
    </row>
    <row r="22" spans="1:10" ht="15" customHeight="1" x14ac:dyDescent="0.2">
      <c r="A22" s="201" t="s">
        <v>46</v>
      </c>
      <c r="B22" s="176" t="s">
        <v>74</v>
      </c>
      <c r="C22" s="177"/>
      <c r="D22" s="207" t="s">
        <v>71</v>
      </c>
      <c r="E22" s="166" t="s">
        <v>72</v>
      </c>
      <c r="F22" s="167"/>
      <c r="G22" s="168"/>
      <c r="H22" s="13">
        <v>20</v>
      </c>
      <c r="I22" s="87">
        <v>926</v>
      </c>
    </row>
    <row r="23" spans="1:10" ht="15" customHeight="1" x14ac:dyDescent="0.2">
      <c r="A23" s="202"/>
      <c r="B23" s="178"/>
      <c r="C23" s="179"/>
      <c r="D23" s="208"/>
      <c r="E23" s="172" t="s">
        <v>56</v>
      </c>
      <c r="F23" s="173"/>
      <c r="G23" s="174"/>
      <c r="H23" s="13">
        <v>21</v>
      </c>
      <c r="I23" s="87">
        <v>362</v>
      </c>
    </row>
    <row r="24" spans="1:10" ht="15" customHeight="1" x14ac:dyDescent="0.2">
      <c r="A24" s="202"/>
      <c r="B24" s="178"/>
      <c r="C24" s="179"/>
      <c r="D24" s="209"/>
      <c r="E24" s="172" t="s">
        <v>73</v>
      </c>
      <c r="F24" s="173"/>
      <c r="G24" s="174"/>
      <c r="H24" s="13">
        <v>22</v>
      </c>
      <c r="I24" s="87"/>
    </row>
    <row r="25" spans="1:10" ht="15" customHeight="1" x14ac:dyDescent="0.2">
      <c r="A25" s="202"/>
      <c r="B25" s="178"/>
      <c r="C25" s="179"/>
      <c r="D25" s="189" t="s">
        <v>54</v>
      </c>
      <c r="E25" s="166" t="s">
        <v>72</v>
      </c>
      <c r="F25" s="167"/>
      <c r="G25" s="168"/>
      <c r="H25" s="13">
        <v>23</v>
      </c>
      <c r="I25" s="87">
        <v>555</v>
      </c>
    </row>
    <row r="26" spans="1:10" ht="15" customHeight="1" x14ac:dyDescent="0.2">
      <c r="A26" s="202"/>
      <c r="B26" s="178"/>
      <c r="C26" s="179"/>
      <c r="D26" s="190"/>
      <c r="E26" s="172" t="s">
        <v>56</v>
      </c>
      <c r="F26" s="173"/>
      <c r="G26" s="174"/>
      <c r="H26" s="13">
        <v>24</v>
      </c>
      <c r="I26" s="87">
        <v>371</v>
      </c>
    </row>
    <row r="27" spans="1:10" ht="15" customHeight="1" x14ac:dyDescent="0.2">
      <c r="A27" s="202"/>
      <c r="B27" s="178"/>
      <c r="C27" s="179"/>
      <c r="D27" s="191"/>
      <c r="E27" s="172" t="s">
        <v>73</v>
      </c>
      <c r="F27" s="173"/>
      <c r="G27" s="174"/>
      <c r="H27" s="13">
        <v>25</v>
      </c>
      <c r="I27" s="87"/>
    </row>
    <row r="28" spans="1:10" ht="15" customHeight="1" x14ac:dyDescent="0.2">
      <c r="A28" s="202"/>
      <c r="B28" s="178"/>
      <c r="C28" s="179"/>
      <c r="D28" s="215" t="s">
        <v>57</v>
      </c>
      <c r="E28" s="166" t="s">
        <v>72</v>
      </c>
      <c r="F28" s="167"/>
      <c r="G28" s="168"/>
      <c r="H28" s="13">
        <v>26</v>
      </c>
      <c r="I28" s="87">
        <v>95</v>
      </c>
    </row>
    <row r="29" spans="1:10" ht="15" customHeight="1" x14ac:dyDescent="0.2">
      <c r="A29" s="202"/>
      <c r="B29" s="178"/>
      <c r="C29" s="179"/>
      <c r="D29" s="215"/>
      <c r="E29" s="172" t="s">
        <v>56</v>
      </c>
      <c r="F29" s="173"/>
      <c r="G29" s="174"/>
      <c r="H29" s="13">
        <v>27</v>
      </c>
      <c r="I29" s="87">
        <v>8</v>
      </c>
    </row>
    <row r="30" spans="1:10" ht="15" customHeight="1" x14ac:dyDescent="0.2">
      <c r="A30" s="202"/>
      <c r="B30" s="180"/>
      <c r="C30" s="181"/>
      <c r="D30" s="215"/>
      <c r="E30" s="172" t="s">
        <v>73</v>
      </c>
      <c r="F30" s="173"/>
      <c r="G30" s="174"/>
      <c r="H30" s="13">
        <v>28</v>
      </c>
      <c r="I30" s="87"/>
    </row>
    <row r="31" spans="1:10" ht="15" customHeight="1" x14ac:dyDescent="0.2">
      <c r="A31" s="202"/>
      <c r="B31" s="242" t="s">
        <v>34</v>
      </c>
      <c r="C31" s="242"/>
      <c r="D31" s="227" t="s">
        <v>27</v>
      </c>
      <c r="E31" s="228"/>
      <c r="F31" s="228"/>
      <c r="G31" s="229"/>
      <c r="H31" s="13">
        <v>29</v>
      </c>
      <c r="I31" s="87">
        <v>1983</v>
      </c>
    </row>
    <row r="32" spans="1:10" ht="15" customHeight="1" x14ac:dyDescent="0.2">
      <c r="A32" s="202"/>
      <c r="B32" s="242"/>
      <c r="C32" s="242"/>
      <c r="D32" s="227" t="s">
        <v>28</v>
      </c>
      <c r="E32" s="228"/>
      <c r="F32" s="228"/>
      <c r="G32" s="229"/>
      <c r="H32" s="13">
        <v>30</v>
      </c>
      <c r="I32" s="87">
        <v>1464</v>
      </c>
    </row>
    <row r="33" spans="1:9" ht="15" customHeight="1" x14ac:dyDescent="0.2">
      <c r="A33" s="202"/>
      <c r="B33" s="242"/>
      <c r="C33" s="242"/>
      <c r="D33" s="223" t="s">
        <v>70</v>
      </c>
      <c r="E33" s="224"/>
      <c r="F33" s="224"/>
      <c r="G33" s="225"/>
      <c r="H33" s="13">
        <v>31</v>
      </c>
      <c r="I33" s="87">
        <v>36</v>
      </c>
    </row>
    <row r="34" spans="1:9" ht="15" customHeight="1" x14ac:dyDescent="0.2">
      <c r="A34" s="202"/>
      <c r="B34" s="192" t="s">
        <v>76</v>
      </c>
      <c r="C34" s="193"/>
      <c r="D34" s="193"/>
      <c r="E34" s="193"/>
      <c r="F34" s="193"/>
      <c r="G34" s="194"/>
      <c r="H34" s="13">
        <v>32</v>
      </c>
      <c r="I34" s="87">
        <v>110</v>
      </c>
    </row>
    <row r="35" spans="1:9" ht="15" customHeight="1" x14ac:dyDescent="0.2">
      <c r="A35" s="202"/>
      <c r="B35" s="192" t="s">
        <v>119</v>
      </c>
      <c r="C35" s="193"/>
      <c r="D35" s="193"/>
      <c r="E35" s="193"/>
      <c r="F35" s="193"/>
      <c r="G35" s="194"/>
      <c r="H35" s="13">
        <v>33</v>
      </c>
      <c r="I35" s="87">
        <v>1338</v>
      </c>
    </row>
    <row r="36" spans="1:9" ht="37.5" customHeight="1" x14ac:dyDescent="0.2">
      <c r="A36" s="202"/>
      <c r="B36" s="129" t="s">
        <v>86</v>
      </c>
      <c r="C36" s="203"/>
      <c r="D36" s="203"/>
      <c r="E36" s="203"/>
      <c r="F36" s="203"/>
      <c r="G36" s="130"/>
      <c r="H36" s="13">
        <v>34</v>
      </c>
      <c r="I36" s="84">
        <v>273</v>
      </c>
    </row>
    <row r="37" spans="1:9" ht="15" customHeight="1" x14ac:dyDescent="0.2">
      <c r="A37" s="230" t="s">
        <v>75</v>
      </c>
      <c r="B37" s="231"/>
      <c r="C37" s="232"/>
      <c r="D37" s="183" t="s">
        <v>71</v>
      </c>
      <c r="E37" s="184"/>
      <c r="F37" s="184"/>
      <c r="G37" s="185"/>
      <c r="H37" s="13">
        <v>35</v>
      </c>
      <c r="I37" s="88">
        <v>283</v>
      </c>
    </row>
    <row r="38" spans="1:9" ht="15" customHeight="1" x14ac:dyDescent="0.2">
      <c r="A38" s="233"/>
      <c r="B38" s="234"/>
      <c r="C38" s="235"/>
      <c r="D38" s="183" t="s">
        <v>54</v>
      </c>
      <c r="E38" s="184"/>
      <c r="F38" s="184"/>
      <c r="G38" s="185"/>
      <c r="H38" s="13">
        <v>36</v>
      </c>
      <c r="I38" s="88">
        <v>140</v>
      </c>
    </row>
    <row r="39" spans="1:9" ht="15" customHeight="1" x14ac:dyDescent="0.2">
      <c r="A39" s="236"/>
      <c r="B39" s="237"/>
      <c r="C39" s="238"/>
      <c r="D39" s="183" t="s">
        <v>57</v>
      </c>
      <c r="E39" s="184"/>
      <c r="F39" s="184"/>
      <c r="G39" s="185"/>
      <c r="H39" s="13">
        <v>37</v>
      </c>
      <c r="I39" s="88">
        <v>12</v>
      </c>
    </row>
    <row r="40" spans="1:9" ht="14.25" customHeight="1" x14ac:dyDescent="0.2">
      <c r="A40" s="210" t="s">
        <v>24</v>
      </c>
      <c r="B40" s="210"/>
      <c r="C40" s="210"/>
      <c r="D40" s="210"/>
      <c r="E40" s="210"/>
      <c r="F40" s="210"/>
      <c r="G40" s="210"/>
      <c r="H40" s="210"/>
      <c r="I40" s="210"/>
    </row>
    <row r="41" spans="1:9" ht="15.75" customHeight="1" x14ac:dyDescent="0.2">
      <c r="A41" s="239" t="s">
        <v>109</v>
      </c>
      <c r="B41" s="240"/>
      <c r="C41" s="240"/>
      <c r="D41" s="240"/>
      <c r="E41" s="240"/>
      <c r="F41" s="240"/>
      <c r="G41" s="241"/>
      <c r="H41" s="46">
        <v>38</v>
      </c>
      <c r="I41" s="84">
        <v>40</v>
      </c>
    </row>
    <row r="42" spans="1:9" ht="14.25" customHeight="1" x14ac:dyDescent="0.2">
      <c r="A42" s="186" t="s">
        <v>110</v>
      </c>
      <c r="B42" s="187"/>
      <c r="C42" s="187"/>
      <c r="D42" s="187"/>
      <c r="E42" s="187"/>
      <c r="F42" s="187"/>
      <c r="G42" s="188"/>
      <c r="H42" s="46">
        <v>39</v>
      </c>
      <c r="I42" s="84">
        <v>29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217" t="s">
        <v>92</v>
      </c>
      <c r="B45" s="218"/>
      <c r="C45" s="218"/>
      <c r="D45" s="219"/>
      <c r="E45" s="226" t="s">
        <v>112</v>
      </c>
      <c r="F45" s="226"/>
      <c r="G45" s="226"/>
      <c r="H45" s="226"/>
      <c r="I45" s="226"/>
    </row>
    <row r="46" spans="1:9" ht="48" customHeight="1" x14ac:dyDescent="0.2">
      <c r="A46" s="220"/>
      <c r="B46" s="221"/>
      <c r="C46" s="221"/>
      <c r="D46" s="222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82" t="s">
        <v>42</v>
      </c>
      <c r="B47" s="182"/>
      <c r="C47" s="182"/>
      <c r="D47" s="182"/>
      <c r="E47" s="84">
        <v>7679</v>
      </c>
      <c r="F47" s="84">
        <v>524</v>
      </c>
      <c r="G47" s="84">
        <v>32</v>
      </c>
      <c r="H47" s="84"/>
      <c r="I47" s="84"/>
    </row>
    <row r="48" spans="1:9" ht="14.25" customHeight="1" x14ac:dyDescent="0.2">
      <c r="A48" s="182" t="s">
        <v>43</v>
      </c>
      <c r="B48" s="182"/>
      <c r="C48" s="182"/>
      <c r="D48" s="182"/>
      <c r="E48" s="84">
        <v>2987</v>
      </c>
      <c r="F48" s="84">
        <v>417</v>
      </c>
      <c r="G48" s="84">
        <v>4</v>
      </c>
      <c r="H48" s="84"/>
      <c r="I48" s="84"/>
    </row>
    <row r="49" spans="1:9" ht="14.25" customHeight="1" x14ac:dyDescent="0.2">
      <c r="A49" s="216" t="s">
        <v>45</v>
      </c>
      <c r="B49" s="216"/>
      <c r="C49" s="216"/>
      <c r="D49" s="216"/>
      <c r="E49" s="84">
        <v>379</v>
      </c>
      <c r="F49" s="84">
        <v>155</v>
      </c>
      <c r="G49" s="84">
        <v>9</v>
      </c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2-азс, Підрозділ: Полтавський апеляційний суд, 
Початок періоду: 01.01.2019, Кінець періоду: 31.12.2019&amp;L6FD95D33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13" workbookViewId="0">
      <selection activeCell="D13" sqref="D13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169" t="s">
        <v>4</v>
      </c>
      <c r="B2" s="170"/>
      <c r="C2" s="12" t="s">
        <v>21</v>
      </c>
      <c r="D2" s="12" t="s">
        <v>5</v>
      </c>
    </row>
    <row r="3" spans="1:4" ht="29.25" customHeight="1" x14ac:dyDescent="0.2">
      <c r="A3" s="253" t="s">
        <v>102</v>
      </c>
      <c r="B3" s="253"/>
      <c r="C3" s="13">
        <v>1</v>
      </c>
      <c r="D3" s="93">
        <f>IF('розділ 1'!I31&lt;&gt;0,'розділ 1'!J31*100/'розділ 1'!I31,0)</f>
        <v>15.748031496062993</v>
      </c>
    </row>
    <row r="4" spans="1:4" ht="16.5" customHeight="1" x14ac:dyDescent="0.2">
      <c r="A4" s="251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29.15811088295688</v>
      </c>
    </row>
    <row r="5" spans="1:4" ht="16.5" customHeight="1" x14ac:dyDescent="0.2">
      <c r="A5" s="252"/>
      <c r="B5" s="52" t="s">
        <v>104</v>
      </c>
      <c r="C5" s="13">
        <v>3</v>
      </c>
      <c r="D5" s="93">
        <f>IF('розділ 1'!I26&lt;&gt;0,'розділ 1'!J26*100/'розділ 1'!I26,0)</f>
        <v>2.4038461538461537</v>
      </c>
    </row>
    <row r="6" spans="1:4" ht="16.5" customHeight="1" x14ac:dyDescent="0.2">
      <c r="A6" s="252"/>
      <c r="B6" s="47" t="s">
        <v>105</v>
      </c>
      <c r="C6" s="13">
        <v>4</v>
      </c>
      <c r="D6" s="93">
        <f>IF('розділ 1'!I27&lt;&gt;0,'розділ 1'!J27*100/'розділ 1'!I27,0)</f>
        <v>7.0796460176991154</v>
      </c>
    </row>
    <row r="7" spans="1:4" ht="16.5" customHeight="1" x14ac:dyDescent="0.2">
      <c r="A7" s="253" t="s">
        <v>106</v>
      </c>
      <c r="B7" s="253"/>
      <c r="C7" s="13">
        <v>5</v>
      </c>
      <c r="D7" s="93">
        <f>IF('розділ 1'!F31&lt;&gt;0,'розділ 1'!G31*100/'розділ 1'!F31,0)</f>
        <v>101.13702381940411</v>
      </c>
    </row>
    <row r="8" spans="1:4" ht="16.5" customHeight="1" x14ac:dyDescent="0.2">
      <c r="A8" s="253" t="s">
        <v>35</v>
      </c>
      <c r="B8" s="253"/>
      <c r="C8" s="13">
        <v>6</v>
      </c>
      <c r="D8" s="89">
        <f>IF('розділ 2'!I42&lt;&gt;0,'розділ 1'!G31/'розділ 2'!I42,0)</f>
        <v>420.20689655172413</v>
      </c>
    </row>
    <row r="9" spans="1:4" ht="25.5" customHeight="1" x14ac:dyDescent="0.2">
      <c r="A9" s="253" t="s">
        <v>44</v>
      </c>
      <c r="B9" s="253"/>
      <c r="C9" s="13">
        <v>7</v>
      </c>
      <c r="D9" s="89">
        <f>IF('розділ 2'!I42&lt;&gt;0,'розділ 1'!E31/'розділ 2'!I42,0)</f>
        <v>455.24137931034483</v>
      </c>
    </row>
    <row r="10" spans="1:4" ht="16.5" customHeight="1" x14ac:dyDescent="0.2">
      <c r="A10" s="227" t="s">
        <v>29</v>
      </c>
      <c r="B10" s="229"/>
      <c r="C10" s="13">
        <v>8</v>
      </c>
      <c r="D10" s="85">
        <v>28</v>
      </c>
    </row>
    <row r="11" spans="1:4" ht="16.5" customHeight="1" x14ac:dyDescent="0.2">
      <c r="A11" s="250" t="s">
        <v>42</v>
      </c>
      <c r="B11" s="250"/>
      <c r="C11" s="13">
        <v>9</v>
      </c>
      <c r="D11" s="85">
        <v>16</v>
      </c>
    </row>
    <row r="12" spans="1:4" ht="16.5" customHeight="1" x14ac:dyDescent="0.2">
      <c r="A12" s="250" t="s">
        <v>43</v>
      </c>
      <c r="B12" s="250"/>
      <c r="C12" s="13">
        <v>10</v>
      </c>
      <c r="D12" s="85">
        <v>50</v>
      </c>
    </row>
    <row r="13" spans="1:4" ht="16.5" customHeight="1" x14ac:dyDescent="0.2">
      <c r="A13" s="250" t="s">
        <v>45</v>
      </c>
      <c r="B13" s="250"/>
      <c r="C13" s="13">
        <v>11</v>
      </c>
      <c r="D13" s="85">
        <v>75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54"/>
      <c r="B16" s="54"/>
      <c r="C16" s="41"/>
      <c r="D16" s="41"/>
    </row>
    <row r="17" spans="1:7" ht="15.75" customHeight="1" x14ac:dyDescent="0.2">
      <c r="A17" s="248" t="s">
        <v>94</v>
      </c>
      <c r="B17" s="248"/>
      <c r="C17" s="245" t="s">
        <v>120</v>
      </c>
      <c r="D17" s="245"/>
      <c r="E17" s="66"/>
      <c r="F17" s="66"/>
      <c r="G17" s="91"/>
    </row>
    <row r="18" spans="1:7" x14ac:dyDescent="0.2">
      <c r="A18" s="47"/>
      <c r="B18" s="69" t="s">
        <v>36</v>
      </c>
      <c r="C18" s="246" t="s">
        <v>37</v>
      </c>
      <c r="D18" s="246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49" t="s">
        <v>121</v>
      </c>
      <c r="D20" s="249"/>
      <c r="E20" s="68"/>
      <c r="F20" s="68"/>
      <c r="G20" s="68"/>
    </row>
    <row r="21" spans="1:7" x14ac:dyDescent="0.2">
      <c r="A21" s="49"/>
      <c r="B21" s="69" t="s">
        <v>36</v>
      </c>
      <c r="C21" s="246" t="s">
        <v>37</v>
      </c>
      <c r="D21" s="246"/>
      <c r="E21" s="66"/>
      <c r="F21" s="66"/>
      <c r="G21" s="66"/>
    </row>
    <row r="22" spans="1:7" x14ac:dyDescent="0.2">
      <c r="A22" s="50" t="s">
        <v>38</v>
      </c>
      <c r="B22" s="71"/>
      <c r="C22" s="247">
        <v>532562665</v>
      </c>
      <c r="D22" s="247"/>
      <c r="E22" s="67"/>
      <c r="F22" s="67"/>
      <c r="G22" s="66"/>
    </row>
    <row r="23" spans="1:7" ht="15.75" customHeight="1" x14ac:dyDescent="0.2">
      <c r="A23" s="51" t="s">
        <v>39</v>
      </c>
      <c r="B23" s="71"/>
      <c r="C23" s="243">
        <v>532608037</v>
      </c>
      <c r="D23" s="243"/>
      <c r="E23" s="67"/>
      <c r="F23" s="67"/>
      <c r="G23" s="66"/>
    </row>
    <row r="24" spans="1:7" ht="15.75" customHeight="1" x14ac:dyDescent="0.2">
      <c r="A24" s="50" t="s">
        <v>40</v>
      </c>
      <c r="B24" s="72"/>
      <c r="C24" s="243" t="s">
        <v>122</v>
      </c>
      <c r="D24" s="243"/>
    </row>
    <row r="26" spans="1:7" ht="12.75" customHeight="1" x14ac:dyDescent="0.2">
      <c r="C26" s="244" t="s">
        <v>123</v>
      </c>
      <c r="D26" s="244"/>
      <c r="E26" s="73"/>
    </row>
  </sheetData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2-азс, Підрозділ: Полтавський апеляційний суд, 
Початок періоду: 01.01.2019, Кінець періоду: 31.12.2019&amp;L6FD95D33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2017-03-25T12:31:38Z</cp:lastPrinted>
  <dcterms:created xsi:type="dcterms:W3CDTF">2004-04-20T14:33:35Z</dcterms:created>
  <dcterms:modified xsi:type="dcterms:W3CDTF">2020-03-30T13:53:49Z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6FD95D33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